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5480" windowHeight="969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23" i="1"/>
  <c r="D22"/>
  <c r="D11"/>
  <c r="D21"/>
  <c r="D20"/>
  <c r="D18"/>
  <c r="D17"/>
  <c r="D16"/>
  <c r="D14"/>
  <c r="D13"/>
  <c r="D12"/>
  <c r="P23"/>
  <c r="P22"/>
  <c r="P21"/>
  <c r="P20"/>
  <c r="P19"/>
  <c r="P18"/>
  <c r="P17"/>
  <c r="P16"/>
  <c r="P14"/>
  <c r="P13"/>
  <c r="P12"/>
  <c r="P11"/>
  <c r="O16"/>
  <c r="O11"/>
  <c r="M16"/>
  <c r="N16" s="1"/>
  <c r="K16"/>
  <c r="I16"/>
  <c r="J16" s="1"/>
  <c r="G16"/>
  <c r="E16"/>
  <c r="F16" s="1"/>
  <c r="C16"/>
  <c r="M11"/>
  <c r="M23" s="1"/>
  <c r="N13" s="1"/>
  <c r="K11"/>
  <c r="I11"/>
  <c r="J11" s="1"/>
  <c r="I23"/>
  <c r="J13" s="1"/>
  <c r="G11"/>
  <c r="E11"/>
  <c r="F11" s="1"/>
  <c r="E23"/>
  <c r="F12" s="1"/>
  <c r="C11"/>
  <c r="C23"/>
  <c r="N22" l="1"/>
  <c r="N20"/>
  <c r="N18"/>
  <c r="N14"/>
  <c r="N12"/>
  <c r="N11"/>
  <c r="N21"/>
  <c r="N19"/>
  <c r="N17"/>
  <c r="N15"/>
  <c r="K23"/>
  <c r="J22"/>
  <c r="J20"/>
  <c r="J18"/>
  <c r="J14"/>
  <c r="J12"/>
  <c r="J21"/>
  <c r="J19"/>
  <c r="J17"/>
  <c r="J15"/>
  <c r="G23"/>
  <c r="F21"/>
  <c r="F19"/>
  <c r="F17"/>
  <c r="F15"/>
  <c r="F13"/>
  <c r="F22"/>
  <c r="F23" s="1"/>
  <c r="F20"/>
  <c r="F18"/>
  <c r="F14"/>
  <c r="O23"/>
  <c r="J23"/>
  <c r="N23"/>
  <c r="L12" l="1"/>
  <c r="L14"/>
  <c r="L18"/>
  <c r="L20"/>
  <c r="L22"/>
  <c r="L13"/>
  <c r="L15"/>
  <c r="L17"/>
  <c r="L19"/>
  <c r="L21"/>
  <c r="L16"/>
  <c r="L11"/>
  <c r="H12"/>
  <c r="H14"/>
  <c r="H18"/>
  <c r="H20"/>
  <c r="H22"/>
  <c r="H13"/>
  <c r="H15"/>
  <c r="H17"/>
  <c r="H19"/>
  <c r="H21"/>
  <c r="H16"/>
  <c r="H11"/>
  <c r="L23" l="1"/>
  <c r="H23"/>
</calcChain>
</file>

<file path=xl/sharedStrings.xml><?xml version="1.0" encoding="utf-8"?>
<sst xmlns="http://schemas.openxmlformats.org/spreadsheetml/2006/main" count="39" uniqueCount="27">
  <si>
    <t>Provincia de Buenos Aires</t>
  </si>
  <si>
    <t xml:space="preserve"> </t>
  </si>
  <si>
    <t>En millones de $ corrientes</t>
  </si>
  <si>
    <t>Tributos</t>
  </si>
  <si>
    <t>Año 2007</t>
  </si>
  <si>
    <t>Año 2008</t>
  </si>
  <si>
    <t>Año 2009</t>
  </si>
  <si>
    <t>Año 2010</t>
  </si>
  <si>
    <t>Año 2011</t>
  </si>
  <si>
    <t>Año 2012</t>
  </si>
  <si>
    <t>Importe</t>
  </si>
  <si>
    <t>Participación Porcentual</t>
  </si>
  <si>
    <t>Sobre bienes y servicios</t>
  </si>
  <si>
    <t>Impuesto a los Ingresos Brutos</t>
  </si>
  <si>
    <t>Contribución Provincial de Energía</t>
  </si>
  <si>
    <t>Impuesto a la Energía</t>
  </si>
  <si>
    <t>Sobre la Propiedad</t>
  </si>
  <si>
    <t>Impuesto Inmobiliario</t>
  </si>
  <si>
    <t>FoProVi</t>
  </si>
  <si>
    <t>Transmisión Gratuita de Bienes</t>
  </si>
  <si>
    <t>Impuesto de Sellos</t>
  </si>
  <si>
    <t>Impuesto a los Automotores</t>
  </si>
  <si>
    <t>Planes de pagos</t>
  </si>
  <si>
    <t>Total</t>
  </si>
  <si>
    <t>Clasificación Internacional</t>
  </si>
  <si>
    <t>Año 2013</t>
  </si>
  <si>
    <t>Evolución de la estructura de los recursos de orígen provincial - Años 2007/2013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</si>
</sst>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9"/>
      </right>
      <top style="medium">
        <color indexed="64"/>
      </top>
      <bottom/>
      <diagonal/>
    </border>
    <border>
      <left/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/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/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6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0" xfId="0" applyNumberFormat="1" applyFont="1" applyBorder="1"/>
    <xf numFmtId="0" fontId="4" fillId="0" borderId="16" xfId="0" applyFont="1" applyBorder="1" applyAlignment="1">
      <alignment horizontal="left" indent="4"/>
    </xf>
    <xf numFmtId="164" fontId="4" fillId="0" borderId="17" xfId="0" applyNumberFormat="1" applyFon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0" fontId="7" fillId="0" borderId="13" xfId="0" applyFont="1" applyBorder="1" applyAlignment="1">
      <alignment horizontal="left" indent="4"/>
    </xf>
    <xf numFmtId="164" fontId="7" fillId="0" borderId="14" xfId="0" applyNumberFormat="1" applyFont="1" applyBorder="1"/>
    <xf numFmtId="164" fontId="7" fillId="0" borderId="15" xfId="0" applyNumberFormat="1" applyFont="1" applyBorder="1"/>
    <xf numFmtId="164" fontId="7" fillId="0" borderId="0" xfId="0" applyNumberFormat="1" applyFont="1" applyBorder="1"/>
    <xf numFmtId="0" fontId="5" fillId="0" borderId="13" xfId="0" applyFont="1" applyBorder="1" applyAlignment="1">
      <alignment horizontal="left" indent="4"/>
    </xf>
    <xf numFmtId="164" fontId="5" fillId="0" borderId="14" xfId="0" applyNumberFormat="1" applyFont="1" applyBorder="1"/>
    <xf numFmtId="164" fontId="5" fillId="0" borderId="15" xfId="0" applyNumberFormat="1" applyFont="1" applyBorder="1"/>
    <xf numFmtId="164" fontId="5" fillId="0" borderId="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4:P23"/>
  <sheetViews>
    <sheetView tabSelected="1" topLeftCell="B1" workbookViewId="0">
      <selection activeCell="J5" sqref="J5"/>
    </sheetView>
  </sheetViews>
  <sheetFormatPr baseColWidth="10" defaultRowHeight="15"/>
  <cols>
    <col min="2" max="2" width="39" customWidth="1"/>
    <col min="3" max="10" width="11.42578125" customWidth="1"/>
  </cols>
  <sheetData>
    <row r="4" spans="2:16" ht="15.75">
      <c r="B4" s="1" t="s">
        <v>0</v>
      </c>
      <c r="M4" t="s">
        <v>1</v>
      </c>
    </row>
    <row r="5" spans="2:16" ht="15.75">
      <c r="B5" s="1" t="s">
        <v>26</v>
      </c>
    </row>
    <row r="6" spans="2:16">
      <c r="B6" s="3" t="s">
        <v>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6">
      <c r="B7" s="3" t="s">
        <v>2</v>
      </c>
    </row>
    <row r="8" spans="2:16" ht="15.75" thickBot="1"/>
    <row r="9" spans="2:16" ht="15.75" thickBot="1">
      <c r="B9" s="29" t="s">
        <v>3</v>
      </c>
      <c r="C9" s="31" t="s">
        <v>4</v>
      </c>
      <c r="D9" s="32"/>
      <c r="E9" s="32" t="s">
        <v>5</v>
      </c>
      <c r="F9" s="32"/>
      <c r="G9" s="32" t="s">
        <v>6</v>
      </c>
      <c r="H9" s="32"/>
      <c r="I9" s="32" t="s">
        <v>7</v>
      </c>
      <c r="J9" s="32"/>
      <c r="K9" s="32" t="s">
        <v>8</v>
      </c>
      <c r="L9" s="32"/>
      <c r="M9" s="27" t="s">
        <v>9</v>
      </c>
      <c r="N9" s="28"/>
      <c r="O9" s="27" t="s">
        <v>25</v>
      </c>
      <c r="P9" s="28"/>
    </row>
    <row r="10" spans="2:16" ht="26.25" thickBot="1">
      <c r="B10" s="30"/>
      <c r="C10" s="4" t="s">
        <v>10</v>
      </c>
      <c r="D10" s="5" t="s">
        <v>11</v>
      </c>
      <c r="E10" s="5" t="s">
        <v>10</v>
      </c>
      <c r="F10" s="5" t="s">
        <v>11</v>
      </c>
      <c r="G10" s="5" t="s">
        <v>10</v>
      </c>
      <c r="H10" s="5" t="s">
        <v>11</v>
      </c>
      <c r="I10" s="5" t="s">
        <v>10</v>
      </c>
      <c r="J10" s="5" t="s">
        <v>11</v>
      </c>
      <c r="K10" s="5" t="s">
        <v>10</v>
      </c>
      <c r="L10" s="5" t="s">
        <v>11</v>
      </c>
      <c r="M10" s="4" t="s">
        <v>10</v>
      </c>
      <c r="N10" s="6" t="s">
        <v>11</v>
      </c>
      <c r="O10" s="4" t="s">
        <v>10</v>
      </c>
      <c r="P10" s="6" t="s">
        <v>11</v>
      </c>
    </row>
    <row r="11" spans="2:16">
      <c r="B11" s="7" t="s">
        <v>12</v>
      </c>
      <c r="C11" s="8">
        <f>SUM(C12:C14)</f>
        <v>8824.5136030599988</v>
      </c>
      <c r="D11" s="9">
        <f>+C11/$C$23*100</f>
        <v>66.633204575510504</v>
      </c>
      <c r="E11" s="8">
        <f>SUM(E12:E14)</f>
        <v>12867.11189136</v>
      </c>
      <c r="F11" s="9">
        <f>+E11/$E$23*100</f>
        <v>73.018260158247301</v>
      </c>
      <c r="G11" s="8">
        <f>SUM(G12:G14)</f>
        <v>15796.367481745538</v>
      </c>
      <c r="H11" s="9">
        <f>+G11/$G$23*100</f>
        <v>74.764149077189884</v>
      </c>
      <c r="I11" s="8">
        <f>SUM(I12:I14)</f>
        <v>20076.373813956001</v>
      </c>
      <c r="J11" s="9">
        <f>+I11/$I$23*100</f>
        <v>75.953678188518367</v>
      </c>
      <c r="K11" s="8">
        <f>SUM(K12:K14)</f>
        <v>26640.035157059996</v>
      </c>
      <c r="L11" s="9">
        <f>+K11/$K$23*100</f>
        <v>75.601689100661616</v>
      </c>
      <c r="M11" s="8">
        <f>SUM(M12:M14)</f>
        <v>33902.374530077781</v>
      </c>
      <c r="N11" s="9">
        <f>+M11/$M$23*100</f>
        <v>73.488195869660416</v>
      </c>
      <c r="O11" s="10">
        <f>SUM(O12:O14)</f>
        <v>50278</v>
      </c>
      <c r="P11" s="9">
        <f>+O11/$O$23*100</f>
        <v>74.313585564877911</v>
      </c>
    </row>
    <row r="12" spans="2:16">
      <c r="B12" s="19" t="s">
        <v>13</v>
      </c>
      <c r="C12" s="20">
        <v>8506.2673478999986</v>
      </c>
      <c r="D12" s="21">
        <f>+C12/$C$23*100</f>
        <v>64.23015226245009</v>
      </c>
      <c r="E12" s="20">
        <v>12553.834686220001</v>
      </c>
      <c r="F12" s="21">
        <f t="shared" ref="F12:F22" si="0">+E12/$E$23*100</f>
        <v>71.240475317352193</v>
      </c>
      <c r="G12" s="20">
        <v>15420.249591585536</v>
      </c>
      <c r="H12" s="21">
        <f t="shared" ref="H12:H22" si="1">+G12/$G$23*100</f>
        <v>72.983984489159354</v>
      </c>
      <c r="I12" s="20">
        <v>19673.327102400002</v>
      </c>
      <c r="J12" s="21">
        <f t="shared" ref="J12:J22" si="2">+I12/$I$23*100</f>
        <v>74.428856997791954</v>
      </c>
      <c r="K12" s="20">
        <v>26199.985542499995</v>
      </c>
      <c r="L12" s="21">
        <f t="shared" ref="L12:L22" si="3">+K12/$K$23*100</f>
        <v>74.352873400806416</v>
      </c>
      <c r="M12" s="20">
        <v>33441.660807820474</v>
      </c>
      <c r="N12" s="21">
        <f t="shared" ref="N12:N22" si="4">+M12/$M$23*100</f>
        <v>72.489533659995786</v>
      </c>
      <c r="O12" s="22">
        <v>49677.2</v>
      </c>
      <c r="P12" s="21">
        <f t="shared" ref="P12:P23" si="5">+O12/$O$23*100</f>
        <v>73.425570882365108</v>
      </c>
    </row>
    <row r="13" spans="2:16">
      <c r="B13" s="19" t="s">
        <v>14</v>
      </c>
      <c r="C13" s="20">
        <v>20.836044999999999</v>
      </c>
      <c r="D13" s="21">
        <f>+C13/$C$23*100</f>
        <v>0.1573313285559568</v>
      </c>
      <c r="E13" s="20">
        <v>23.462305000000001</v>
      </c>
      <c r="F13" s="21">
        <f t="shared" si="0"/>
        <v>0.13314384027020928</v>
      </c>
      <c r="G13" s="20">
        <v>27.686078000000002</v>
      </c>
      <c r="H13" s="21">
        <f t="shared" si="1"/>
        <v>0.13103810514327027</v>
      </c>
      <c r="I13" s="20">
        <v>29.388496999999997</v>
      </c>
      <c r="J13" s="21">
        <f t="shared" si="2"/>
        <v>0.11118364622353058</v>
      </c>
      <c r="K13" s="20">
        <v>34.096933</v>
      </c>
      <c r="L13" s="21">
        <f t="shared" si="3"/>
        <v>9.6763600826890755E-2</v>
      </c>
      <c r="M13" s="20">
        <v>38.62175257730896</v>
      </c>
      <c r="N13" s="21">
        <f t="shared" si="4"/>
        <v>8.371811584208616E-2</v>
      </c>
      <c r="O13" s="22">
        <v>23.4</v>
      </c>
      <c r="P13" s="21">
        <f t="shared" si="5"/>
        <v>3.4586457341543878E-2</v>
      </c>
    </row>
    <row r="14" spans="2:16">
      <c r="B14" s="19" t="s">
        <v>15</v>
      </c>
      <c r="C14" s="20">
        <v>297.41021016000002</v>
      </c>
      <c r="D14" s="21">
        <f>+C14/$C$23*100</f>
        <v>2.2457209845044552</v>
      </c>
      <c r="E14" s="20">
        <v>289.81490014000002</v>
      </c>
      <c r="F14" s="21">
        <f t="shared" si="0"/>
        <v>1.6446410006249097</v>
      </c>
      <c r="G14" s="20">
        <v>348.43181215999999</v>
      </c>
      <c r="H14" s="21">
        <f t="shared" si="1"/>
        <v>1.6491264828872574</v>
      </c>
      <c r="I14" s="20">
        <v>373.65821455599996</v>
      </c>
      <c r="J14" s="21">
        <f t="shared" si="2"/>
        <v>1.4136375445028846</v>
      </c>
      <c r="K14" s="20">
        <v>405.95268155999992</v>
      </c>
      <c r="L14" s="21">
        <f t="shared" si="3"/>
        <v>1.1520520990283123</v>
      </c>
      <c r="M14" s="20">
        <v>422.09196967999998</v>
      </c>
      <c r="N14" s="21">
        <f t="shared" si="4"/>
        <v>0.91494409382254682</v>
      </c>
      <c r="O14" s="22">
        <v>577.4</v>
      </c>
      <c r="P14" s="21">
        <f t="shared" si="5"/>
        <v>0.85342822517125783</v>
      </c>
    </row>
    <row r="15" spans="2:16">
      <c r="B15" s="19"/>
      <c r="C15" s="20"/>
      <c r="D15" s="21"/>
      <c r="E15" s="20"/>
      <c r="F15" s="21">
        <f t="shared" si="0"/>
        <v>0</v>
      </c>
      <c r="G15" s="20"/>
      <c r="H15" s="21">
        <f t="shared" si="1"/>
        <v>0</v>
      </c>
      <c r="I15" s="20"/>
      <c r="J15" s="21">
        <f t="shared" si="2"/>
        <v>0</v>
      </c>
      <c r="K15" s="20"/>
      <c r="L15" s="21">
        <f t="shared" si="3"/>
        <v>0</v>
      </c>
      <c r="M15" s="20"/>
      <c r="N15" s="21">
        <f t="shared" si="4"/>
        <v>0</v>
      </c>
      <c r="O15" s="22"/>
      <c r="P15" s="21"/>
    </row>
    <row r="16" spans="2:16">
      <c r="B16" s="11" t="s">
        <v>16</v>
      </c>
      <c r="C16" s="12">
        <f>SUM(C17:C21)</f>
        <v>3210.0442739800001</v>
      </c>
      <c r="D16" s="13">
        <f>+C16/$C$23*100</f>
        <v>24.238790535762195</v>
      </c>
      <c r="E16" s="12">
        <f>SUM(E17:E21)</f>
        <v>3688.2617527000002</v>
      </c>
      <c r="F16" s="13">
        <f t="shared" si="0"/>
        <v>20.930140226043903</v>
      </c>
      <c r="G16" s="12">
        <f>SUM(G17:G21)</f>
        <v>4060.6241469999995</v>
      </c>
      <c r="H16" s="13">
        <f t="shared" si="1"/>
        <v>19.218919123246277</v>
      </c>
      <c r="I16" s="12">
        <f>SUM(I17:I21)</f>
        <v>5267.8762785000008</v>
      </c>
      <c r="J16" s="13">
        <f t="shared" si="2"/>
        <v>19.929623910269143</v>
      </c>
      <c r="K16" s="12">
        <f>SUM(K17:K21)</f>
        <v>7350.465834319999</v>
      </c>
      <c r="L16" s="13">
        <f t="shared" si="3"/>
        <v>20.859868595331989</v>
      </c>
      <c r="M16" s="12">
        <f>SUM(M17:M21)</f>
        <v>10668.837093494189</v>
      </c>
      <c r="N16" s="13">
        <f t="shared" si="4"/>
        <v>23.12621463527914</v>
      </c>
      <c r="O16" s="14">
        <f>SUM(O17:O21)</f>
        <v>15214.329</v>
      </c>
      <c r="P16" s="13">
        <f t="shared" si="5"/>
        <v>22.487595766611708</v>
      </c>
    </row>
    <row r="17" spans="2:16">
      <c r="B17" s="19" t="s">
        <v>17</v>
      </c>
      <c r="C17" s="20">
        <v>1224.2932258000001</v>
      </c>
      <c r="D17" s="21">
        <f>+C17/$C$23*100</f>
        <v>9.2445413588409906</v>
      </c>
      <c r="E17" s="20">
        <v>1280.3729370000001</v>
      </c>
      <c r="F17" s="21">
        <f t="shared" si="0"/>
        <v>7.2658577156092194</v>
      </c>
      <c r="G17" s="20">
        <v>1346.747116</v>
      </c>
      <c r="H17" s="21">
        <f t="shared" si="1"/>
        <v>6.3741491368984802</v>
      </c>
      <c r="I17" s="20">
        <v>1681.7871440000004</v>
      </c>
      <c r="J17" s="21">
        <f t="shared" si="2"/>
        <v>6.3625991775550119</v>
      </c>
      <c r="K17" s="20">
        <v>2162.4654089199998</v>
      </c>
      <c r="L17" s="21">
        <f t="shared" si="3"/>
        <v>6.1368551720089881</v>
      </c>
      <c r="M17" s="20">
        <v>3619.4210791014461</v>
      </c>
      <c r="N17" s="21">
        <f t="shared" si="4"/>
        <v>7.8456075387818718</v>
      </c>
      <c r="O17" s="22">
        <v>5256.4</v>
      </c>
      <c r="P17" s="21">
        <f t="shared" si="5"/>
        <v>7.7692416397474888</v>
      </c>
    </row>
    <row r="18" spans="2:16">
      <c r="B18" s="19" t="s">
        <v>18</v>
      </c>
      <c r="C18" s="20">
        <v>28.659330000000001</v>
      </c>
      <c r="D18" s="21">
        <f>+C18/$C$23*100</f>
        <v>0.21640433510407517</v>
      </c>
      <c r="E18" s="20">
        <v>30.708945000000003</v>
      </c>
      <c r="F18" s="21">
        <f t="shared" si="0"/>
        <v>0.17426705807236939</v>
      </c>
      <c r="G18" s="20">
        <v>33.562427999999997</v>
      </c>
      <c r="H18" s="21">
        <f t="shared" si="1"/>
        <v>0.15885084803732177</v>
      </c>
      <c r="I18" s="20">
        <v>38.956274000000001</v>
      </c>
      <c r="J18" s="21">
        <f t="shared" si="2"/>
        <v>0.14738081320058399</v>
      </c>
      <c r="K18" s="20">
        <v>50.972959999999986</v>
      </c>
      <c r="L18" s="21">
        <f t="shared" si="3"/>
        <v>0.14465603561484747</v>
      </c>
      <c r="M18" s="20">
        <v>81.940408768002385</v>
      </c>
      <c r="N18" s="21">
        <f t="shared" si="4"/>
        <v>0.17761743513985018</v>
      </c>
      <c r="O18" s="22">
        <v>117.95099999999999</v>
      </c>
      <c r="P18" s="21">
        <f t="shared" si="5"/>
        <v>0.17433791580736932</v>
      </c>
    </row>
    <row r="19" spans="2:16">
      <c r="B19" s="23" t="s">
        <v>19</v>
      </c>
      <c r="C19" s="24"/>
      <c r="D19" s="25"/>
      <c r="E19" s="24"/>
      <c r="F19" s="25">
        <f t="shared" si="0"/>
        <v>0</v>
      </c>
      <c r="G19" s="24"/>
      <c r="H19" s="25">
        <f t="shared" si="1"/>
        <v>0</v>
      </c>
      <c r="I19" s="24"/>
      <c r="J19" s="25">
        <f t="shared" si="2"/>
        <v>0</v>
      </c>
      <c r="K19" s="24">
        <v>25.588290000000001</v>
      </c>
      <c r="L19" s="25">
        <f t="shared" si="3"/>
        <v>7.2616944151625618E-2</v>
      </c>
      <c r="M19" s="24">
        <v>70.619784711679074</v>
      </c>
      <c r="N19" s="25">
        <f t="shared" si="4"/>
        <v>0.15307837999845303</v>
      </c>
      <c r="O19" s="26">
        <v>133.72999999999999</v>
      </c>
      <c r="P19" s="25">
        <f t="shared" si="5"/>
        <v>0.19766012565319069</v>
      </c>
    </row>
    <row r="20" spans="2:16">
      <c r="B20" s="23" t="s">
        <v>20</v>
      </c>
      <c r="C20" s="24">
        <v>1152.9969123800001</v>
      </c>
      <c r="D20" s="25">
        <f>+C20/$C$23*100</f>
        <v>8.7061885326923374</v>
      </c>
      <c r="E20" s="24">
        <v>1382.2776136999998</v>
      </c>
      <c r="F20" s="25">
        <f t="shared" si="0"/>
        <v>7.8441461658417131</v>
      </c>
      <c r="G20" s="24">
        <v>1338.0464469999999</v>
      </c>
      <c r="H20" s="25">
        <f t="shared" si="1"/>
        <v>6.3329689025858116</v>
      </c>
      <c r="I20" s="24">
        <v>1945.4672280000002</v>
      </c>
      <c r="J20" s="25">
        <f t="shared" si="2"/>
        <v>7.3601634005789656</v>
      </c>
      <c r="K20" s="24">
        <v>2956.1949299999997</v>
      </c>
      <c r="L20" s="25">
        <f t="shared" si="3"/>
        <v>8.3893781934286658</v>
      </c>
      <c r="M20" s="24">
        <v>3986.9314121425491</v>
      </c>
      <c r="N20" s="25">
        <f t="shared" si="4"/>
        <v>8.6422382088456402</v>
      </c>
      <c r="O20" s="26">
        <v>5323.22</v>
      </c>
      <c r="P20" s="25">
        <f t="shared" si="5"/>
        <v>7.8680051901561203</v>
      </c>
    </row>
    <row r="21" spans="2:16">
      <c r="B21" s="19" t="s">
        <v>21</v>
      </c>
      <c r="C21" s="20">
        <v>804.09480580000002</v>
      </c>
      <c r="D21" s="21">
        <f>+C21/$C$23*100</f>
        <v>6.0716563091247924</v>
      </c>
      <c r="E21" s="20">
        <v>994.90225700000008</v>
      </c>
      <c r="F21" s="21">
        <f t="shared" si="0"/>
        <v>5.6458692865206013</v>
      </c>
      <c r="G21" s="20">
        <v>1342.2681559999996</v>
      </c>
      <c r="H21" s="21">
        <f t="shared" si="1"/>
        <v>6.3529502357246654</v>
      </c>
      <c r="I21" s="20">
        <v>1601.6656325000001</v>
      </c>
      <c r="J21" s="21">
        <f t="shared" si="2"/>
        <v>6.0594805189345804</v>
      </c>
      <c r="K21" s="20">
        <v>2155.2442453999997</v>
      </c>
      <c r="L21" s="21">
        <f t="shared" si="3"/>
        <v>6.1163622501278621</v>
      </c>
      <c r="M21" s="20">
        <v>2909.9244087705115</v>
      </c>
      <c r="N21" s="21">
        <f t="shared" si="4"/>
        <v>6.3076730725133228</v>
      </c>
      <c r="O21" s="22">
        <v>4383.0280000000002</v>
      </c>
      <c r="P21" s="21">
        <f t="shared" si="5"/>
        <v>6.4783508952475382</v>
      </c>
    </row>
    <row r="22" spans="2:16">
      <c r="B22" s="11" t="s">
        <v>22</v>
      </c>
      <c r="C22" s="12">
        <v>1208.8598143001002</v>
      </c>
      <c r="D22" s="13">
        <f>+C22/$C$23*100</f>
        <v>9.1280048887272986</v>
      </c>
      <c r="E22" s="12">
        <v>1066.3991337000002</v>
      </c>
      <c r="F22" s="13">
        <f t="shared" si="0"/>
        <v>6.0515996157087883</v>
      </c>
      <c r="G22" s="12">
        <v>1271.27329063</v>
      </c>
      <c r="H22" s="13">
        <f t="shared" si="1"/>
        <v>6.0169317995638503</v>
      </c>
      <c r="I22" s="12">
        <v>1088.1417189400001</v>
      </c>
      <c r="J22" s="13">
        <f t="shared" si="2"/>
        <v>4.1166979012124854</v>
      </c>
      <c r="K22" s="12">
        <v>1246.8534566000001</v>
      </c>
      <c r="L22" s="13">
        <f t="shared" si="3"/>
        <v>3.5384423040063862</v>
      </c>
      <c r="M22" s="12">
        <v>1561.877002263202</v>
      </c>
      <c r="N22" s="13">
        <f t="shared" si="4"/>
        <v>3.3855894950604482</v>
      </c>
      <c r="O22" s="14">
        <v>2164.21</v>
      </c>
      <c r="P22" s="13">
        <f t="shared" si="5"/>
        <v>3.1988186685103712</v>
      </c>
    </row>
    <row r="23" spans="2:16" ht="15.75" thickBot="1">
      <c r="B23" s="15" t="s">
        <v>23</v>
      </c>
      <c r="C23" s="16">
        <f t="shared" ref="C23:O23" si="6">+C22+C11+C16</f>
        <v>13243.417691340099</v>
      </c>
      <c r="D23" s="17">
        <f t="shared" si="6"/>
        <v>100</v>
      </c>
      <c r="E23" s="16">
        <f t="shared" si="6"/>
        <v>17621.772777760001</v>
      </c>
      <c r="F23" s="17">
        <f t="shared" si="6"/>
        <v>100</v>
      </c>
      <c r="G23" s="16">
        <f t="shared" si="6"/>
        <v>21128.264919375535</v>
      </c>
      <c r="H23" s="17">
        <f t="shared" si="6"/>
        <v>100.00000000000001</v>
      </c>
      <c r="I23" s="16">
        <f t="shared" si="6"/>
        <v>26432.391811396003</v>
      </c>
      <c r="J23" s="17">
        <f t="shared" si="6"/>
        <v>100</v>
      </c>
      <c r="K23" s="16">
        <f t="shared" si="6"/>
        <v>35237.354447979997</v>
      </c>
      <c r="L23" s="17">
        <f t="shared" si="6"/>
        <v>99.999999999999986</v>
      </c>
      <c r="M23" s="16">
        <f t="shared" si="6"/>
        <v>46133.088625835167</v>
      </c>
      <c r="N23" s="17">
        <f t="shared" si="6"/>
        <v>100</v>
      </c>
      <c r="O23" s="18">
        <f t="shared" si="6"/>
        <v>67656.539000000004</v>
      </c>
      <c r="P23" s="17">
        <f t="shared" si="5"/>
        <v>100</v>
      </c>
    </row>
  </sheetData>
  <mergeCells count="8">
    <mergeCell ref="O9:P9"/>
    <mergeCell ref="M9:N9"/>
    <mergeCell ref="B9:B10"/>
    <mergeCell ref="C9:D9"/>
    <mergeCell ref="E9:F9"/>
    <mergeCell ref="G9:H9"/>
    <mergeCell ref="I9:J9"/>
    <mergeCell ref="K9:L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jremis</dc:creator>
  <cp:lastModifiedBy>Identidad</cp:lastModifiedBy>
  <dcterms:created xsi:type="dcterms:W3CDTF">2013-06-26T17:27:58Z</dcterms:created>
  <dcterms:modified xsi:type="dcterms:W3CDTF">2014-05-12T14:27:55Z</dcterms:modified>
</cp:coreProperties>
</file>